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5420" windowHeight="11000" tabRatio="500" activeTab="0"/>
  </bookViews>
  <sheets>
    <sheet name="Sheet1" sheetId="1" r:id="rId1"/>
    <sheet name="DNA-2" sheetId="2" r:id="rId2"/>
  </sheets>
  <definedNames/>
  <calcPr fullCalcOnLoad="1"/>
</workbook>
</file>

<file path=xl/sharedStrings.xml><?xml version="1.0" encoding="utf-8"?>
<sst xmlns="http://schemas.openxmlformats.org/spreadsheetml/2006/main" count="64" uniqueCount="36">
  <si>
    <t>10X buffer</t>
  </si>
  <si>
    <t>water</t>
  </si>
  <si>
    <t>Taq</t>
  </si>
  <si>
    <t>U/µL</t>
  </si>
  <si>
    <t>µM</t>
  </si>
  <si>
    <t>µM</t>
  </si>
  <si>
    <t>mM</t>
  </si>
  <si>
    <t>dNTP</t>
  </si>
  <si>
    <t>L primer</t>
  </si>
  <si>
    <t>R primer</t>
  </si>
  <si>
    <t>ingred</t>
  </si>
  <si>
    <t>conc</t>
  </si>
  <si>
    <t>units</t>
  </si>
  <si>
    <t>DNA</t>
  </si>
  <si>
    <t>X</t>
  </si>
  <si>
    <t>Taq U</t>
  </si>
  <si>
    <t>mfr says 1.6 U/50 µL</t>
  </si>
  <si>
    <t>Elsbeth recipe</t>
  </si>
  <si>
    <t>Takara recipe</t>
  </si>
  <si>
    <t>Taq U</t>
  </si>
  <si>
    <t>ingredient</t>
  </si>
  <si>
    <t>per rxn</t>
  </si>
  <si>
    <t>DEB</t>
  </si>
  <si>
    <t>KoAC</t>
  </si>
  <si>
    <t>mL</t>
  </si>
  <si>
    <t>Isoprop</t>
  </si>
  <si>
    <t>70% EtOH</t>
  </si>
  <si>
    <t>T10E5</t>
  </si>
  <si>
    <t>NaOAc</t>
  </si>
  <si>
    <t>100%EtOH</t>
  </si>
  <si>
    <t>T10E1</t>
  </si>
  <si>
    <t>x 27 rxn</t>
  </si>
  <si>
    <t>x 20 pairs</t>
  </si>
  <si>
    <t>GXL recipe</t>
  </si>
  <si>
    <t>5X buffer</t>
  </si>
  <si>
    <t>PrimeSTAR GXL polymerase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</si>
</sst>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6">
      <selection activeCell="D40" sqref="D40"/>
    </sheetView>
  </sheetViews>
  <sheetFormatPr defaultColWidth="11.00390625" defaultRowHeight="12.75"/>
  <cols>
    <col min="1" max="1" width="21.25390625" style="0" bestFit="1" customWidth="1"/>
    <col min="2" max="2" width="5.00390625" style="0" bestFit="1" customWidth="1"/>
    <col min="3" max="3" width="4.625" style="0" bestFit="1" customWidth="1"/>
    <col min="4" max="5" width="6.00390625" style="0" bestFit="1" customWidth="1"/>
    <col min="6" max="6" width="5.00390625" style="0" bestFit="1" customWidth="1"/>
    <col min="7" max="8" width="6.00390625" style="0" bestFit="1" customWidth="1"/>
  </cols>
  <sheetData>
    <row r="1" ht="12.75">
      <c r="A1" t="s">
        <v>17</v>
      </c>
    </row>
    <row r="2" spans="1:7" ht="12.75">
      <c r="A2" t="s">
        <v>10</v>
      </c>
      <c r="B2" t="s">
        <v>11</v>
      </c>
      <c r="C2" t="s">
        <v>12</v>
      </c>
      <c r="D2">
        <v>50</v>
      </c>
      <c r="E2">
        <v>1</v>
      </c>
      <c r="F2">
        <v>20</v>
      </c>
      <c r="G2">
        <f>F2*18</f>
        <v>360</v>
      </c>
    </row>
    <row r="3" spans="1:7" ht="12.75">
      <c r="A3" t="s">
        <v>0</v>
      </c>
      <c r="B3">
        <v>10</v>
      </c>
      <c r="C3" t="s">
        <v>14</v>
      </c>
      <c r="D3">
        <v>5</v>
      </c>
      <c r="E3">
        <f>D3/D$2</f>
        <v>0.1</v>
      </c>
      <c r="F3">
        <f>$E3*F$2</f>
        <v>2</v>
      </c>
      <c r="G3">
        <f>$E3*G$2</f>
        <v>36</v>
      </c>
    </row>
    <row r="4" spans="1:7" ht="12.75">
      <c r="A4" t="s">
        <v>7</v>
      </c>
      <c r="B4">
        <v>2.5</v>
      </c>
      <c r="C4" t="s">
        <v>6</v>
      </c>
      <c r="D4">
        <v>8</v>
      </c>
      <c r="E4">
        <f aca="true" t="shared" si="0" ref="E4:E9">D4/D$2</f>
        <v>0.16</v>
      </c>
      <c r="F4">
        <f aca="true" t="shared" si="1" ref="F4:G9">$E4*F$2</f>
        <v>3.2</v>
      </c>
      <c r="G4">
        <f t="shared" si="1"/>
        <v>57.6</v>
      </c>
    </row>
    <row r="5" spans="1:7" ht="12.75">
      <c r="A5" t="s">
        <v>8</v>
      </c>
      <c r="B5">
        <v>12.5</v>
      </c>
      <c r="C5" t="s">
        <v>5</v>
      </c>
      <c r="D5">
        <v>2</v>
      </c>
      <c r="E5">
        <f t="shared" si="0"/>
        <v>0.04</v>
      </c>
      <c r="F5">
        <f t="shared" si="1"/>
        <v>0.8</v>
      </c>
      <c r="G5">
        <f t="shared" si="1"/>
        <v>14.4</v>
      </c>
    </row>
    <row r="6" spans="1:7" ht="12.75">
      <c r="A6" t="s">
        <v>9</v>
      </c>
      <c r="B6">
        <v>12.5</v>
      </c>
      <c r="C6" t="s">
        <v>4</v>
      </c>
      <c r="D6">
        <v>2</v>
      </c>
      <c r="E6">
        <f t="shared" si="0"/>
        <v>0.04</v>
      </c>
      <c r="F6">
        <f t="shared" si="1"/>
        <v>0.8</v>
      </c>
      <c r="G6">
        <f t="shared" si="1"/>
        <v>14.4</v>
      </c>
    </row>
    <row r="7" spans="1:7" ht="12.75">
      <c r="A7" t="s">
        <v>2</v>
      </c>
      <c r="B7">
        <v>2</v>
      </c>
      <c r="C7" t="s">
        <v>3</v>
      </c>
      <c r="D7">
        <v>2</v>
      </c>
      <c r="E7">
        <f t="shared" si="0"/>
        <v>0.04</v>
      </c>
      <c r="F7">
        <f t="shared" si="1"/>
        <v>0.8</v>
      </c>
      <c r="G7">
        <f t="shared" si="1"/>
        <v>14.4</v>
      </c>
    </row>
    <row r="8" spans="1:7" ht="12.75">
      <c r="A8" t="s">
        <v>13</v>
      </c>
      <c r="D8">
        <v>2</v>
      </c>
      <c r="E8">
        <f t="shared" si="0"/>
        <v>0.04</v>
      </c>
      <c r="F8">
        <f t="shared" si="1"/>
        <v>0.8</v>
      </c>
      <c r="G8">
        <f t="shared" si="1"/>
        <v>14.4</v>
      </c>
    </row>
    <row r="9" spans="1:7" ht="12.75">
      <c r="A9" t="s">
        <v>1</v>
      </c>
      <c r="D9">
        <f>D2-SUM(D3:D8)</f>
        <v>29</v>
      </c>
      <c r="E9">
        <f t="shared" si="0"/>
        <v>0.58</v>
      </c>
      <c r="F9">
        <f t="shared" si="1"/>
        <v>11.6</v>
      </c>
      <c r="G9">
        <f t="shared" si="1"/>
        <v>208.79999999999998</v>
      </c>
    </row>
    <row r="11" spans="1:7" ht="12.75">
      <c r="A11" t="s">
        <v>15</v>
      </c>
      <c r="D11">
        <f>D7*B7</f>
        <v>4</v>
      </c>
      <c r="E11">
        <f>$B7*E7</f>
        <v>0.08</v>
      </c>
      <c r="F11">
        <f>$B7*F7</f>
        <v>1.6</v>
      </c>
      <c r="G11">
        <f>$B7*G7</f>
        <v>28.8</v>
      </c>
    </row>
    <row r="13" ht="12.75">
      <c r="A13" t="s">
        <v>16</v>
      </c>
    </row>
    <row r="17" ht="12.75">
      <c r="A17" t="s">
        <v>18</v>
      </c>
    </row>
    <row r="18" spans="1:8" ht="12.75">
      <c r="A18" t="s">
        <v>10</v>
      </c>
      <c r="B18" t="s">
        <v>11</v>
      </c>
      <c r="C18" t="s">
        <v>12</v>
      </c>
      <c r="D18">
        <v>50</v>
      </c>
      <c r="E18">
        <v>1</v>
      </c>
      <c r="F18">
        <v>20</v>
      </c>
      <c r="G18">
        <f>F18*18</f>
        <v>360</v>
      </c>
      <c r="H18">
        <v>300</v>
      </c>
    </row>
    <row r="19" spans="1:8" ht="12.75">
      <c r="A19" t="s">
        <v>0</v>
      </c>
      <c r="B19">
        <v>10</v>
      </c>
      <c r="C19" t="s">
        <v>14</v>
      </c>
      <c r="D19">
        <v>5</v>
      </c>
      <c r="E19">
        <f>D19/D$2</f>
        <v>0.1</v>
      </c>
      <c r="F19">
        <f>$E19*F$18</f>
        <v>2</v>
      </c>
      <c r="G19">
        <f>$E19*G$18</f>
        <v>36</v>
      </c>
      <c r="H19">
        <f>$E19*H$18</f>
        <v>30</v>
      </c>
    </row>
    <row r="20" spans="1:8" ht="12.75">
      <c r="A20" t="s">
        <v>7</v>
      </c>
      <c r="B20">
        <v>2.5</v>
      </c>
      <c r="C20" t="s">
        <v>6</v>
      </c>
      <c r="D20">
        <v>4</v>
      </c>
      <c r="E20">
        <f aca="true" t="shared" si="2" ref="E20:E25">D20/D$2</f>
        <v>0.08</v>
      </c>
      <c r="F20">
        <f aca="true" t="shared" si="3" ref="F20:H25">$E20*F$18</f>
        <v>1.6</v>
      </c>
      <c r="G20">
        <f t="shared" si="3"/>
        <v>28.8</v>
      </c>
      <c r="H20">
        <f t="shared" si="3"/>
        <v>24</v>
      </c>
    </row>
    <row r="21" spans="1:8" ht="12.75">
      <c r="A21" t="s">
        <v>8</v>
      </c>
      <c r="B21">
        <v>12.5</v>
      </c>
      <c r="C21" t="s">
        <v>5</v>
      </c>
      <c r="D21">
        <v>2</v>
      </c>
      <c r="E21">
        <f t="shared" si="2"/>
        <v>0.04</v>
      </c>
      <c r="F21">
        <f t="shared" si="3"/>
        <v>0.8</v>
      </c>
      <c r="G21">
        <f t="shared" si="3"/>
        <v>14.4</v>
      </c>
      <c r="H21">
        <f t="shared" si="3"/>
        <v>12</v>
      </c>
    </row>
    <row r="22" spans="1:8" ht="12.75">
      <c r="A22" t="s">
        <v>9</v>
      </c>
      <c r="B22">
        <v>12.5</v>
      </c>
      <c r="C22" t="s">
        <v>4</v>
      </c>
      <c r="D22">
        <v>2</v>
      </c>
      <c r="E22">
        <f t="shared" si="2"/>
        <v>0.04</v>
      </c>
      <c r="F22">
        <f t="shared" si="3"/>
        <v>0.8</v>
      </c>
      <c r="G22">
        <f t="shared" si="3"/>
        <v>14.4</v>
      </c>
      <c r="H22">
        <f t="shared" si="3"/>
        <v>12</v>
      </c>
    </row>
    <row r="23" spans="1:8" ht="12.75">
      <c r="A23" t="s">
        <v>2</v>
      </c>
      <c r="B23">
        <v>5</v>
      </c>
      <c r="C23" t="s">
        <v>3</v>
      </c>
      <c r="D23">
        <v>0.25</v>
      </c>
      <c r="E23">
        <f t="shared" si="2"/>
        <v>0.005</v>
      </c>
      <c r="F23">
        <f t="shared" si="3"/>
        <v>0.1</v>
      </c>
      <c r="G23">
        <f t="shared" si="3"/>
        <v>1.8</v>
      </c>
      <c r="H23">
        <f t="shared" si="3"/>
        <v>1.5</v>
      </c>
    </row>
    <row r="24" spans="1:8" ht="12.75">
      <c r="A24" t="s">
        <v>13</v>
      </c>
      <c r="D24">
        <v>2</v>
      </c>
      <c r="E24">
        <f t="shared" si="2"/>
        <v>0.04</v>
      </c>
      <c r="F24">
        <f t="shared" si="3"/>
        <v>0.8</v>
      </c>
      <c r="G24">
        <f t="shared" si="3"/>
        <v>14.4</v>
      </c>
      <c r="H24">
        <f t="shared" si="3"/>
        <v>12</v>
      </c>
    </row>
    <row r="25" spans="1:8" ht="12.75">
      <c r="A25" t="s">
        <v>1</v>
      </c>
      <c r="D25">
        <f>D18-SUM(D19:D24)</f>
        <v>34.75</v>
      </c>
      <c r="E25">
        <f t="shared" si="2"/>
        <v>0.695</v>
      </c>
      <c r="F25">
        <f t="shared" si="3"/>
        <v>13.899999999999999</v>
      </c>
      <c r="G25">
        <f t="shared" si="3"/>
        <v>250.2</v>
      </c>
      <c r="H25">
        <f t="shared" si="3"/>
        <v>208.49999999999997</v>
      </c>
    </row>
    <row r="28" spans="1:8" ht="12.75">
      <c r="A28" t="s">
        <v>19</v>
      </c>
      <c r="D28">
        <f>D23*$B23</f>
        <v>1.25</v>
      </c>
      <c r="E28">
        <f>E23*$B23</f>
        <v>0.025</v>
      </c>
      <c r="F28">
        <f>F23*$B23</f>
        <v>0.5</v>
      </c>
      <c r="G28">
        <f>G23*$B23</f>
        <v>9</v>
      </c>
      <c r="H28">
        <f>H23*$B23</f>
        <v>7.5</v>
      </c>
    </row>
    <row r="32" ht="12.75">
      <c r="A32" t="s">
        <v>33</v>
      </c>
    </row>
    <row r="33" spans="1:8" ht="12.75">
      <c r="A33" t="s">
        <v>10</v>
      </c>
      <c r="B33" t="s">
        <v>11</v>
      </c>
      <c r="C33" t="s">
        <v>12</v>
      </c>
      <c r="D33">
        <v>50</v>
      </c>
      <c r="E33">
        <v>1</v>
      </c>
      <c r="F33">
        <v>20</v>
      </c>
      <c r="G33">
        <f>F33*18</f>
        <v>360</v>
      </c>
      <c r="H33">
        <v>300</v>
      </c>
    </row>
    <row r="34" spans="1:8" ht="12.75">
      <c r="A34" t="s">
        <v>34</v>
      </c>
      <c r="B34">
        <v>5</v>
      </c>
      <c r="C34" t="s">
        <v>14</v>
      </c>
      <c r="D34">
        <v>10</v>
      </c>
      <c r="E34">
        <f>D34/D$2</f>
        <v>0.2</v>
      </c>
      <c r="F34">
        <f>$E34*F$18</f>
        <v>4</v>
      </c>
      <c r="G34">
        <f>$E34*G$18</f>
        <v>72</v>
      </c>
      <c r="H34">
        <f>$E34*H$18</f>
        <v>60</v>
      </c>
    </row>
    <row r="35" spans="1:8" ht="12.75">
      <c r="A35" t="s">
        <v>7</v>
      </c>
      <c r="B35">
        <v>2.5</v>
      </c>
      <c r="C35" t="s">
        <v>6</v>
      </c>
      <c r="D35">
        <v>4</v>
      </c>
      <c r="E35">
        <f aca="true" t="shared" si="4" ref="E35:E40">D35/D$2</f>
        <v>0.08</v>
      </c>
      <c r="F35">
        <f aca="true" t="shared" si="5" ref="F35:H40">$E35*F$18</f>
        <v>1.6</v>
      </c>
      <c r="G35">
        <f t="shared" si="5"/>
        <v>28.8</v>
      </c>
      <c r="H35">
        <f t="shared" si="5"/>
        <v>24</v>
      </c>
    </row>
    <row r="36" spans="1:8" ht="12.75">
      <c r="A36" t="s">
        <v>8</v>
      </c>
      <c r="B36">
        <v>12.5</v>
      </c>
      <c r="C36" t="s">
        <v>5</v>
      </c>
      <c r="D36">
        <v>2</v>
      </c>
      <c r="E36">
        <f t="shared" si="4"/>
        <v>0.04</v>
      </c>
      <c r="F36">
        <f t="shared" si="5"/>
        <v>0.8</v>
      </c>
      <c r="G36">
        <f t="shared" si="5"/>
        <v>14.4</v>
      </c>
      <c r="H36">
        <f t="shared" si="5"/>
        <v>12</v>
      </c>
    </row>
    <row r="37" spans="1:8" ht="12.75">
      <c r="A37" t="s">
        <v>9</v>
      </c>
      <c r="B37">
        <v>12.5</v>
      </c>
      <c r="C37" t="s">
        <v>4</v>
      </c>
      <c r="D37">
        <v>2</v>
      </c>
      <c r="E37">
        <f t="shared" si="4"/>
        <v>0.04</v>
      </c>
      <c r="F37">
        <f t="shared" si="5"/>
        <v>0.8</v>
      </c>
      <c r="G37">
        <f t="shared" si="5"/>
        <v>14.4</v>
      </c>
      <c r="H37">
        <f t="shared" si="5"/>
        <v>12</v>
      </c>
    </row>
    <row r="38" spans="1:8" ht="12.75">
      <c r="A38" t="s">
        <v>35</v>
      </c>
      <c r="B38">
        <v>1.25</v>
      </c>
      <c r="C38" t="s">
        <v>3</v>
      </c>
      <c r="D38">
        <v>1</v>
      </c>
      <c r="E38">
        <f t="shared" si="4"/>
        <v>0.02</v>
      </c>
      <c r="F38">
        <f t="shared" si="5"/>
        <v>0.4</v>
      </c>
      <c r="G38">
        <f t="shared" si="5"/>
        <v>7.2</v>
      </c>
      <c r="H38">
        <f t="shared" si="5"/>
        <v>6</v>
      </c>
    </row>
    <row r="39" spans="1:8" ht="12.75">
      <c r="A39" t="s">
        <v>13</v>
      </c>
      <c r="D39">
        <v>2</v>
      </c>
      <c r="E39">
        <f t="shared" si="4"/>
        <v>0.04</v>
      </c>
      <c r="F39">
        <f t="shared" si="5"/>
        <v>0.8</v>
      </c>
      <c r="G39">
        <f t="shared" si="5"/>
        <v>14.4</v>
      </c>
      <c r="H39">
        <f t="shared" si="5"/>
        <v>12</v>
      </c>
    </row>
    <row r="40" spans="1:8" ht="12.75">
      <c r="A40" t="s">
        <v>1</v>
      </c>
      <c r="D40">
        <f>D33-SUM(D34:D39)</f>
        <v>29</v>
      </c>
      <c r="E40">
        <f t="shared" si="4"/>
        <v>0.58</v>
      </c>
      <c r="F40">
        <f t="shared" si="5"/>
        <v>11.6</v>
      </c>
      <c r="G40">
        <f t="shared" si="5"/>
        <v>208.79999999999998</v>
      </c>
      <c r="H40">
        <f t="shared" si="5"/>
        <v>174</v>
      </c>
    </row>
  </sheetData>
  <printOptions gridLines="1"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D15" sqref="D15"/>
    </sheetView>
  </sheetViews>
  <sheetFormatPr defaultColWidth="11.00390625" defaultRowHeight="12.75"/>
  <sheetData>
    <row r="1" spans="1:4" ht="12.75">
      <c r="A1" t="s">
        <v>20</v>
      </c>
      <c r="B1" t="s">
        <v>21</v>
      </c>
      <c r="C1" t="s">
        <v>31</v>
      </c>
      <c r="D1" t="s">
        <v>32</v>
      </c>
    </row>
    <row r="2" spans="1:5" ht="12.75">
      <c r="A2" t="s">
        <v>22</v>
      </c>
      <c r="B2">
        <v>0.6</v>
      </c>
      <c r="C2">
        <f>B2*27</f>
        <v>16.2</v>
      </c>
      <c r="D2">
        <f>C2*20</f>
        <v>324</v>
      </c>
      <c r="E2" t="s">
        <v>24</v>
      </c>
    </row>
    <row r="3" spans="1:4" ht="12.75">
      <c r="A3" t="s">
        <v>23</v>
      </c>
      <c r="B3">
        <v>0.25</v>
      </c>
      <c r="C3">
        <f aca="true" t="shared" si="0" ref="C3:C9">B3*27</f>
        <v>6.75</v>
      </c>
      <c r="D3">
        <f aca="true" t="shared" si="1" ref="D3:D9">C3*20</f>
        <v>135</v>
      </c>
    </row>
    <row r="4" spans="1:4" ht="12.75">
      <c r="A4" t="s">
        <v>25</v>
      </c>
      <c r="B4">
        <v>0.6</v>
      </c>
      <c r="C4">
        <f t="shared" si="0"/>
        <v>16.2</v>
      </c>
      <c r="D4">
        <f t="shared" si="1"/>
        <v>324</v>
      </c>
    </row>
    <row r="5" spans="1:4" ht="12.75">
      <c r="A5" t="s">
        <v>26</v>
      </c>
      <c r="B5">
        <v>1.4</v>
      </c>
      <c r="C5">
        <f t="shared" si="0"/>
        <v>37.8</v>
      </c>
      <c r="D5">
        <f t="shared" si="1"/>
        <v>756</v>
      </c>
    </row>
    <row r="6" spans="1:4" ht="12.75">
      <c r="A6" t="s">
        <v>27</v>
      </c>
      <c r="B6">
        <v>0.225</v>
      </c>
      <c r="C6">
        <f t="shared" si="0"/>
        <v>6.075</v>
      </c>
      <c r="D6">
        <f t="shared" si="1"/>
        <v>121.5</v>
      </c>
    </row>
    <row r="7" spans="1:4" ht="12.75">
      <c r="A7" t="s">
        <v>28</v>
      </c>
      <c r="B7">
        <v>0.025</v>
      </c>
      <c r="C7">
        <f t="shared" si="0"/>
        <v>0.675</v>
      </c>
      <c r="D7">
        <f t="shared" si="1"/>
        <v>13.5</v>
      </c>
    </row>
    <row r="8" spans="1:4" ht="12.75">
      <c r="A8" t="s">
        <v>29</v>
      </c>
      <c r="B8">
        <v>0.5</v>
      </c>
      <c r="C8">
        <f t="shared" si="0"/>
        <v>13.5</v>
      </c>
      <c r="D8">
        <f t="shared" si="1"/>
        <v>270</v>
      </c>
    </row>
    <row r="9" spans="1:4" ht="12.75">
      <c r="A9" t="s">
        <v>30</v>
      </c>
      <c r="B9">
        <v>0.05</v>
      </c>
      <c r="C9">
        <f t="shared" si="0"/>
        <v>1.35</v>
      </c>
      <c r="D9">
        <f t="shared" si="1"/>
        <v>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Umass Amherst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Brewer</dc:creator>
  <cp:keywords/>
  <dc:description/>
  <cp:lastModifiedBy>Steven Brewer</cp:lastModifiedBy>
  <cp:lastPrinted>2013-04-01T19:53:15Z</cp:lastPrinted>
  <dcterms:created xsi:type="dcterms:W3CDTF">2013-03-19T19:19:50Z</dcterms:created>
  <dcterms:modified xsi:type="dcterms:W3CDTF">2013-04-01T19:54:53Z</dcterms:modified>
  <cp:category/>
  <cp:version/>
  <cp:contentType/>
  <cp:contentStatus/>
</cp:coreProperties>
</file>